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/>
  <c r="P29" i="1"/>
  <c r="C29" i="1" s="1"/>
  <c r="P28" i="1"/>
  <c r="C28" i="1" s="1"/>
  <c r="S27" i="1"/>
  <c r="S26" i="1" s="1"/>
  <c r="R27" i="1"/>
  <c r="R26" i="1" s="1"/>
  <c r="O27" i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E26" i="1" s="1"/>
  <c r="D26" i="1"/>
  <c r="P25" i="1"/>
  <c r="C25" i="1" s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C21" i="1"/>
  <c r="C20" i="1" s="1"/>
  <c r="S20" i="1"/>
  <c r="R20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/>
  <c r="P16" i="1"/>
  <c r="C16" i="1"/>
  <c r="P15" i="1"/>
  <c r="C15" i="1" s="1"/>
  <c r="P14" i="1"/>
  <c r="C14" i="1" s="1"/>
  <c r="P13" i="1"/>
  <c r="C13" i="1" s="1"/>
  <c r="S12" i="1"/>
  <c r="R12" i="1"/>
  <c r="O12" i="1"/>
  <c r="N12" i="1"/>
  <c r="M12" i="1"/>
  <c r="M7" i="1" s="1"/>
  <c r="L12" i="1"/>
  <c r="K12" i="1"/>
  <c r="J12" i="1"/>
  <c r="I12" i="1"/>
  <c r="H12" i="1"/>
  <c r="G12" i="1"/>
  <c r="F12" i="1"/>
  <c r="E12" i="1"/>
  <c r="P11" i="1"/>
  <c r="C11" i="1"/>
  <c r="P10" i="1"/>
  <c r="C10" i="1" s="1"/>
  <c r="P9" i="1"/>
  <c r="C9" i="1" s="1"/>
  <c r="S8" i="1"/>
  <c r="R8" i="1"/>
  <c r="O8" i="1"/>
  <c r="N8" i="1"/>
  <c r="M8" i="1"/>
  <c r="L8" i="1"/>
  <c r="L7" i="1" s="1"/>
  <c r="K8" i="1"/>
  <c r="J8" i="1"/>
  <c r="I8" i="1"/>
  <c r="H8" i="1"/>
  <c r="G8" i="1"/>
  <c r="F8" i="1"/>
  <c r="E8" i="1"/>
  <c r="R7" i="1" l="1"/>
  <c r="C12" i="1"/>
  <c r="S7" i="1"/>
  <c r="S6" i="1" s="1"/>
  <c r="G26" i="1"/>
  <c r="K26" i="1"/>
  <c r="O26" i="1"/>
  <c r="C27" i="1"/>
  <c r="P27" i="1"/>
  <c r="P24" i="1"/>
  <c r="E7" i="1"/>
  <c r="E6" i="1" s="1"/>
  <c r="P22" i="1"/>
  <c r="H7" i="1"/>
  <c r="I7" i="1"/>
  <c r="I6" i="1" s="1"/>
  <c r="P18" i="1"/>
  <c r="F7" i="1"/>
  <c r="F6" i="1" s="1"/>
  <c r="J7" i="1"/>
  <c r="J6" i="1" s="1"/>
  <c r="N7" i="1"/>
  <c r="N6" i="1" s="1"/>
  <c r="G7" i="1"/>
  <c r="G6" i="1" s="1"/>
  <c r="K7" i="1"/>
  <c r="K6" i="1" s="1"/>
  <c r="O7" i="1"/>
  <c r="P12" i="1"/>
  <c r="C8" i="1"/>
  <c r="C7" i="1" s="1"/>
  <c r="M6" i="1"/>
  <c r="C33" i="1"/>
  <c r="R6" i="1"/>
  <c r="H6" i="1"/>
  <c r="L6" i="1"/>
  <c r="P8" i="1"/>
  <c r="P33" i="1"/>
  <c r="P26" i="1" s="1"/>
  <c r="C26" i="1" l="1"/>
  <c r="P7" i="1"/>
  <c r="P6" i="1" s="1"/>
  <c r="O6" i="1"/>
  <c r="C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<sst xmlns="http://schemas.openxmlformats.org/spreadsheetml/2006/main" count="86" uniqueCount="53">
  <si>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</si>
  <si>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</si>
  <si>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</si>
  <si>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</si>
  <si>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</si>
  <si>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</si>
  <si>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</si>
  <si>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</si>
  <si>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</si>
  <si>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</si>
  <si>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</si>
  <si>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</si>
  <si>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</si>
  <si>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</si>
  <si>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2022.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</si>
  <si>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</si>
  <si>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</si>
  <si>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</si>
  <si>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</si>
  <si>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</si>
  <si>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</si>
  <si>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</si>
  <si>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</si>
  <si>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</si>
  <si>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</si>
  <si>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</si>
  <si>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</si>
  <si>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</si>
  <si>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</si>
  <si>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</si>
  <si>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</si>
  <si>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</si>
  <si>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</si>
  <si>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</si>
  <si>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</si>
  <si>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</si>
  <si>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</si>
  <si>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</si>
  <si>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</si>
  <si>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</si>
  <si>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</si>
  <si>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</si>
  <si>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</si>
  <si>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</si>
  <si>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</si>
  <si>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</si>
  <si>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</si>
  <si>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</si>
  <si>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</si>
  <si>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</si>
  <si>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IZDATAKA- 2021. GODINA, projekcije za 2022. i 2023. godinu</t>
  </si>
  <si>
    <t>PRIJEDLOGPLANA ZA 2021.</t>
  </si>
  <si>
    <t>PROJEKCIJA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</si>
</sst>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R16" sqref="R16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8.85546875" style="51" customWidth="1"/>
    <col min="7" max="7" width="10.7109375" style="51" customWidth="1"/>
    <col min="8" max="8" width="6.85546875" style="51" customWidth="1"/>
    <col min="9" max="9" width="7.7109375" style="51" customWidth="1"/>
    <col min="10" max="10" width="11.28515625" style="51" customWidth="1"/>
    <col min="11" max="11" width="10.5703125" style="51" customWidth="1"/>
    <col min="12" max="12" width="9.7109375" style="51" customWidth="1"/>
    <col min="13" max="13" width="7.85546875" style="51" customWidth="1"/>
    <col min="14" max="14" width="11.42578125" style="51" customWidth="1"/>
    <col min="15" max="15" width="7.85546875" style="51" customWidth="1"/>
    <col min="16" max="16" width="14.7109375" style="52" customWidth="1"/>
    <col min="17" max="17" width="3" style="52" customWidth="1"/>
    <col min="18" max="18" width="13.140625" style="51" customWidth="1"/>
    <col min="19" max="19" width="11.85546875" style="51" customWidth="1"/>
    <col min="20" max="20" width="6.7109375" style="49" customWidth="1"/>
    <col min="21" max="21" width="26.570312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8889520</v>
      </c>
      <c r="D6" s="24"/>
      <c r="E6" s="24">
        <f>SUM(E7,E26)</f>
        <v>1085192</v>
      </c>
      <c r="F6" s="24">
        <f t="shared" ref="F6:P6" si="0">SUM(F7,F26)</f>
        <v>56000</v>
      </c>
      <c r="G6" s="24">
        <f t="shared" si="0"/>
        <v>10000</v>
      </c>
      <c r="H6" s="24">
        <f t="shared" si="0"/>
        <v>0</v>
      </c>
      <c r="I6" s="24">
        <f t="shared" si="0"/>
        <v>0</v>
      </c>
      <c r="J6" s="24">
        <f t="shared" si="0"/>
        <v>7602000</v>
      </c>
      <c r="K6" s="24">
        <f t="shared" si="0"/>
        <v>81400</v>
      </c>
      <c r="L6" s="24">
        <f t="shared" si="0"/>
        <v>47428</v>
      </c>
      <c r="M6" s="24">
        <f t="shared" si="0"/>
        <v>4000</v>
      </c>
      <c r="N6" s="24">
        <f t="shared" si="0"/>
        <v>3500</v>
      </c>
      <c r="O6" s="24">
        <f t="shared" si="0"/>
        <v>0</v>
      </c>
      <c r="P6" s="24">
        <f t="shared" si="0"/>
        <v>8889520</v>
      </c>
      <c r="Q6" s="55"/>
      <c r="R6" s="24">
        <f>SUM(R7,R26)</f>
        <v>8889520</v>
      </c>
      <c r="S6" s="24">
        <f>SUM(S7,S26)</f>
        <v>8889520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8716020</v>
      </c>
      <c r="D7" s="29"/>
      <c r="E7" s="28">
        <f t="shared" ref="E7:P7" si="1">SUM(E8,E12,E18,E20,E22,E24)</f>
        <v>955192</v>
      </c>
      <c r="F7" s="28">
        <f t="shared" si="1"/>
        <v>20000</v>
      </c>
      <c r="G7" s="28">
        <f t="shared" si="1"/>
        <v>10000</v>
      </c>
      <c r="H7" s="28">
        <f t="shared" si="1"/>
        <v>0</v>
      </c>
      <c r="I7" s="28">
        <f t="shared" si="1"/>
        <v>0</v>
      </c>
      <c r="J7" s="28">
        <f t="shared" si="1"/>
        <v>7598000</v>
      </c>
      <c r="K7" s="28">
        <f t="shared" si="1"/>
        <v>81400</v>
      </c>
      <c r="L7" s="28">
        <f t="shared" si="1"/>
        <v>47428</v>
      </c>
      <c r="M7" s="28">
        <f t="shared" si="1"/>
        <v>4000</v>
      </c>
      <c r="N7" s="28">
        <f t="shared" si="1"/>
        <v>0</v>
      </c>
      <c r="O7" s="28">
        <f t="shared" si="1"/>
        <v>0</v>
      </c>
      <c r="P7" s="28">
        <f t="shared" si="1"/>
        <v>8716020</v>
      </c>
      <c r="Q7" s="55"/>
      <c r="R7" s="28">
        <f>SUM(R8,R12,R18,R20,R22,R24)</f>
        <v>8716020</v>
      </c>
      <c r="S7" s="28">
        <f>SUM(S8,S12,S18,S20,S22,S24)</f>
        <v>8716020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7658969</v>
      </c>
      <c r="D8" s="33"/>
      <c r="E8" s="33">
        <f t="shared" ref="E8:P8" si="2">SUM(E9:E11)</f>
        <v>18823</v>
      </c>
      <c r="F8" s="33">
        <f t="shared" si="2"/>
        <v>10000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7598000</v>
      </c>
      <c r="K8" s="33">
        <f t="shared" si="2"/>
        <v>0</v>
      </c>
      <c r="L8" s="33">
        <f t="shared" si="2"/>
        <v>32146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7658969</v>
      </c>
      <c r="Q8" s="55"/>
      <c r="R8" s="33">
        <f>SUM(R9:R11)</f>
        <v>7658969</v>
      </c>
      <c r="S8" s="33">
        <f>SUM(S9:S11)</f>
        <v>7658969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6353750</v>
      </c>
      <c r="D9" s="37"/>
      <c r="E9" s="38">
        <v>16157</v>
      </c>
      <c r="F9" s="38"/>
      <c r="G9" s="38"/>
      <c r="H9" s="38"/>
      <c r="I9" s="38"/>
      <c r="J9" s="38">
        <v>6310000</v>
      </c>
      <c r="K9" s="38"/>
      <c r="L9" s="38">
        <v>27593</v>
      </c>
      <c r="M9" s="38"/>
      <c r="N9" s="38"/>
      <c r="O9" s="38"/>
      <c r="P9" s="39">
        <f>SUM(E9:O9)</f>
        <v>6353750</v>
      </c>
      <c r="Q9" s="55"/>
      <c r="R9" s="38">
        <v>6353750</v>
      </c>
      <c r="S9" s="38">
        <v>6353750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257000</v>
      </c>
      <c r="D10" s="37"/>
      <c r="E10" s="38"/>
      <c r="F10" s="38">
        <v>10000</v>
      </c>
      <c r="G10" s="38"/>
      <c r="H10" s="38"/>
      <c r="I10" s="38"/>
      <c r="J10" s="38">
        <v>247000</v>
      </c>
      <c r="K10" s="38"/>
      <c r="L10" s="38"/>
      <c r="M10" s="38"/>
      <c r="N10" s="38"/>
      <c r="O10" s="38"/>
      <c r="P10" s="39">
        <f>SUM(E10:O10)</f>
        <v>257000</v>
      </c>
      <c r="Q10" s="55"/>
      <c r="R10" s="38">
        <v>257000</v>
      </c>
      <c r="S10" s="38">
        <v>257000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1048219</v>
      </c>
      <c r="D11" s="37"/>
      <c r="E11" s="38">
        <v>2666</v>
      </c>
      <c r="F11" s="38"/>
      <c r="G11" s="38"/>
      <c r="H11" s="38"/>
      <c r="I11" s="38"/>
      <c r="J11" s="38">
        <v>1041000</v>
      </c>
      <c r="K11" s="38"/>
      <c r="L11" s="38">
        <v>4553</v>
      </c>
      <c r="M11" s="38"/>
      <c r="N11" s="38"/>
      <c r="O11" s="38"/>
      <c r="P11" s="39">
        <f>SUM(E11:O11)</f>
        <v>1048219</v>
      </c>
      <c r="Q11" s="55"/>
      <c r="R11" s="38">
        <v>1048219</v>
      </c>
      <c r="S11" s="38">
        <v>1048219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1048051</v>
      </c>
      <c r="D12" s="33"/>
      <c r="E12" s="33">
        <f t="shared" ref="E12:P12" si="4">SUM(E13:E17)</f>
        <v>927369</v>
      </c>
      <c r="F12" s="33">
        <f t="shared" si="4"/>
        <v>10000</v>
      </c>
      <c r="G12" s="33">
        <f t="shared" si="4"/>
        <v>10000</v>
      </c>
      <c r="H12" s="33">
        <f t="shared" si="4"/>
        <v>0</v>
      </c>
      <c r="I12" s="33">
        <f t="shared" si="4"/>
        <v>0</v>
      </c>
      <c r="J12" s="33">
        <f t="shared" si="4"/>
        <v>0</v>
      </c>
      <c r="K12" s="33">
        <f t="shared" si="4"/>
        <v>81400</v>
      </c>
      <c r="L12" s="33">
        <f t="shared" si="4"/>
        <v>15282</v>
      </c>
      <c r="M12" s="33">
        <f t="shared" si="4"/>
        <v>4000</v>
      </c>
      <c r="N12" s="33">
        <f t="shared" si="4"/>
        <v>0</v>
      </c>
      <c r="O12" s="33">
        <f t="shared" si="4"/>
        <v>0</v>
      </c>
      <c r="P12" s="33">
        <f t="shared" si="4"/>
        <v>1048051</v>
      </c>
      <c r="Q12" s="55"/>
      <c r="R12" s="33">
        <f>SUM(R13:R17)</f>
        <v>1048051</v>
      </c>
      <c r="S12" s="33">
        <f>SUM(S13:S17)</f>
        <v>1048051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265000</v>
      </c>
      <c r="D13" s="37"/>
      <c r="E13" s="40">
        <v>220000</v>
      </c>
      <c r="F13" s="40"/>
      <c r="G13" s="40"/>
      <c r="H13" s="40"/>
      <c r="I13" s="40"/>
      <c r="J13" s="40"/>
      <c r="K13" s="40">
        <v>45000</v>
      </c>
      <c r="L13" s="40"/>
      <c r="M13" s="40"/>
      <c r="N13" s="40"/>
      <c r="O13" s="40"/>
      <c r="P13" s="39">
        <f>SUM(E13:O13)</f>
        <v>265000</v>
      </c>
      <c r="Q13" s="55"/>
      <c r="R13" s="40">
        <v>265000</v>
      </c>
      <c r="S13" s="40">
        <v>265000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243269</v>
      </c>
      <c r="D14" s="37"/>
      <c r="E14" s="40">
        <v>227987</v>
      </c>
      <c r="F14" s="40"/>
      <c r="G14" s="40"/>
      <c r="H14" s="40"/>
      <c r="I14" s="40"/>
      <c r="J14" s="40"/>
      <c r="K14" s="40"/>
      <c r="L14" s="40">
        <v>15282</v>
      </c>
      <c r="M14" s="40"/>
      <c r="N14" s="40"/>
      <c r="O14" s="40"/>
      <c r="P14" s="39">
        <f>SUM(E14:O14)</f>
        <v>243269</v>
      </c>
      <c r="Q14" s="55"/>
      <c r="R14" s="40">
        <v>243269</v>
      </c>
      <c r="S14" s="40">
        <v>243269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452374</v>
      </c>
      <c r="D15" s="37"/>
      <c r="E15" s="40">
        <v>432374</v>
      </c>
      <c r="F15" s="40">
        <v>10000</v>
      </c>
      <c r="G15" s="40">
        <v>10000</v>
      </c>
      <c r="H15" s="40"/>
      <c r="I15" s="40"/>
      <c r="J15" s="40"/>
      <c r="K15" s="40"/>
      <c r="L15" s="40"/>
      <c r="M15" s="40"/>
      <c r="N15" s="40"/>
      <c r="O15" s="40"/>
      <c r="P15" s="39">
        <f>SUM(E15:O15)</f>
        <v>452374</v>
      </c>
      <c r="Q15" s="55"/>
      <c r="R15" s="40">
        <v>452374</v>
      </c>
      <c r="S15" s="40">
        <v>452374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41400</v>
      </c>
      <c r="D16" s="37"/>
      <c r="E16" s="40">
        <v>5000</v>
      </c>
      <c r="F16" s="40"/>
      <c r="G16" s="40"/>
      <c r="H16" s="40"/>
      <c r="I16" s="40"/>
      <c r="J16" s="40"/>
      <c r="K16" s="40">
        <v>36400</v>
      </c>
      <c r="L16" s="40"/>
      <c r="M16" s="40"/>
      <c r="N16" s="40"/>
      <c r="O16" s="40"/>
      <c r="P16" s="39">
        <f>SUM(E16:O16)</f>
        <v>41400</v>
      </c>
      <c r="Q16" s="55"/>
      <c r="R16" s="40">
        <v>41400</v>
      </c>
      <c r="S16" s="40">
        <v>41400</v>
      </c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46008</v>
      </c>
      <c r="D17" s="37"/>
      <c r="E17" s="40">
        <v>42008</v>
      </c>
      <c r="F17" s="40"/>
      <c r="G17" s="40"/>
      <c r="H17" s="40"/>
      <c r="I17" s="40"/>
      <c r="J17" s="40"/>
      <c r="K17" s="40"/>
      <c r="L17" s="40"/>
      <c r="M17" s="40">
        <v>4000</v>
      </c>
      <c r="N17" s="40"/>
      <c r="O17" s="40"/>
      <c r="P17" s="39">
        <f>SUM(E17:O17)</f>
        <v>46008</v>
      </c>
      <c r="Q17" s="55"/>
      <c r="R17" s="40">
        <v>46008</v>
      </c>
      <c r="S17" s="40">
        <v>46008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9000</v>
      </c>
      <c r="D18" s="43"/>
      <c r="E18" s="43">
        <f t="shared" ref="E18:S22" si="6">E19</f>
        <v>9000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9000</v>
      </c>
      <c r="Q18" s="55"/>
      <c r="R18" s="33">
        <f>SUM(R19)</f>
        <v>9000</v>
      </c>
      <c r="S18" s="33">
        <f>SUM(S19)</f>
        <v>9000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9000</v>
      </c>
      <c r="D19" s="37"/>
      <c r="E19" s="38">
        <v>9000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9000</v>
      </c>
      <c r="Q19" s="55"/>
      <c r="R19" s="38">
        <v>9000</v>
      </c>
      <c r="S19" s="38">
        <v>9000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0</v>
      </c>
      <c r="D22" s="43"/>
      <c r="E22" s="43">
        <f t="shared" si="6"/>
        <v>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0</v>
      </c>
      <c r="Q22" s="55"/>
      <c r="R22" s="43">
        <f t="shared" si="6"/>
        <v>0</v>
      </c>
      <c r="S22" s="43">
        <f t="shared" si="6"/>
        <v>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0</v>
      </c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5"/>
      <c r="R23" s="38"/>
      <c r="S23" s="38"/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173500</v>
      </c>
      <c r="D26" s="28">
        <f t="shared" ref="D26:P26" si="9">SUM(D27,D33)</f>
        <v>0</v>
      </c>
      <c r="E26" s="28">
        <f t="shared" si="9"/>
        <v>130000</v>
      </c>
      <c r="F26" s="28">
        <f t="shared" si="9"/>
        <v>36000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4000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3500</v>
      </c>
      <c r="O26" s="28">
        <f t="shared" si="9"/>
        <v>0</v>
      </c>
      <c r="P26" s="28">
        <f t="shared" si="9"/>
        <v>173500</v>
      </c>
      <c r="Q26" s="55"/>
      <c r="R26" s="28">
        <f>SUM(R27,R33)</f>
        <v>173500</v>
      </c>
      <c r="S26" s="28">
        <f>SUM(S27,S33)</f>
        <v>173500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43500</v>
      </c>
      <c r="D27" s="33"/>
      <c r="E27" s="33">
        <f t="shared" ref="E27:S27" si="10">SUM(E28:E32)</f>
        <v>0</v>
      </c>
      <c r="F27" s="33">
        <f t="shared" si="10"/>
        <v>36000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4000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3500</v>
      </c>
      <c r="O27" s="33">
        <f t="shared" si="10"/>
        <v>0</v>
      </c>
      <c r="P27" s="33">
        <f t="shared" si="10"/>
        <v>43500</v>
      </c>
      <c r="Q27" s="55"/>
      <c r="R27" s="33">
        <f t="shared" si="10"/>
        <v>43500</v>
      </c>
      <c r="S27" s="33">
        <f t="shared" si="10"/>
        <v>43500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39500</v>
      </c>
      <c r="D29" s="37"/>
      <c r="E29" s="38"/>
      <c r="F29" s="38">
        <v>36000</v>
      </c>
      <c r="G29" s="38"/>
      <c r="H29" s="46"/>
      <c r="I29" s="46"/>
      <c r="J29" s="40"/>
      <c r="K29" s="40"/>
      <c r="L29" s="46"/>
      <c r="M29" s="38"/>
      <c r="N29" s="38">
        <v>3500</v>
      </c>
      <c r="O29" s="38"/>
      <c r="P29" s="39">
        <f>SUM(E29:O29)</f>
        <v>39500</v>
      </c>
      <c r="Q29" s="55"/>
      <c r="R29" s="38">
        <v>39500</v>
      </c>
      <c r="S29" s="38">
        <v>39500</v>
      </c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4000</v>
      </c>
      <c r="D31" s="37"/>
      <c r="E31" s="38"/>
      <c r="F31" s="38"/>
      <c r="G31" s="38"/>
      <c r="H31" s="38"/>
      <c r="I31" s="38"/>
      <c r="J31" s="38">
        <v>4000</v>
      </c>
      <c r="K31" s="38"/>
      <c r="L31" s="38"/>
      <c r="M31" s="38"/>
      <c r="N31" s="38"/>
      <c r="O31" s="38"/>
      <c r="P31" s="39">
        <f>SUM(E31:O31)</f>
        <v>4000</v>
      </c>
      <c r="Q31" s="55"/>
      <c r="R31" s="38">
        <v>4000</v>
      </c>
      <c r="S31" s="38">
        <v>4000</v>
      </c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130000</v>
      </c>
      <c r="D33" s="33"/>
      <c r="E33" s="33">
        <f t="shared" ref="E33:S33" si="12">SUM(E34:E36)</f>
        <v>130000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130000</v>
      </c>
      <c r="Q33" s="55"/>
      <c r="R33" s="33">
        <f t="shared" si="12"/>
        <v>130000</v>
      </c>
      <c r="S33" s="33">
        <f t="shared" si="12"/>
        <v>130000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130000</v>
      </c>
      <c r="D34" s="37"/>
      <c r="E34" s="40">
        <v>130000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130000</v>
      </c>
      <c r="Q34" s="55"/>
      <c r="R34" s="40">
        <v>130000</v>
      </c>
      <c r="S34" s="40">
        <v>130000</v>
      </c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dcterms:created xsi:type="dcterms:W3CDTF">2020-10-15T11:27:22Z</dcterms:created>
  <dcterms:modified xsi:type="dcterms:W3CDTF">2020-12-18T10:50:57Z</dcterms:modified>
</cp:coreProperties>
</file>